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HMP-N\FINANCEIRO\Operacional\PRESTACAO_CONTAS\09_2023\CORRIGIDAS\"/>
    </mc:Choice>
  </mc:AlternateContent>
  <xr:revisionPtr revIDLastSave="0" documentId="13_ncr:1_{E8BAE006-3375-455C-960E-18848D203BFD}" xr6:coauthVersionLast="47" xr6:coauthVersionMax="47" xr10:uidLastSave="{00000000-0000-0000-0000-000000000000}"/>
  <bookViews>
    <workbookView xWindow="-108" yWindow="-108" windowWidth="23256" windowHeight="12576" xr2:uid="{9B9BEC70-733C-4EB4-92A1-A334D0F96979}"/>
  </bookViews>
  <sheets>
    <sheet name="SINTETICA" sheetId="1" r:id="rId1"/>
  </sheets>
  <definedNames>
    <definedName name="_xlnm.Print_Area" localSheetId="0">SINTETICA!$A$1:$D$61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33" i="1"/>
  <c r="C27" i="1"/>
  <c r="C23" i="1"/>
  <c r="C14" i="1"/>
  <c r="C20" i="1" s="1"/>
  <c r="C26" i="1" l="1"/>
  <c r="C35" i="1" l="1"/>
  <c r="C46" i="1" s="1"/>
</calcChain>
</file>

<file path=xl/sharedStrings.xml><?xml version="1.0" encoding="utf-8"?>
<sst xmlns="http://schemas.openxmlformats.org/spreadsheetml/2006/main" count="54" uniqueCount="53">
  <si>
    <t>NOME ORGÃO PÚBLICO CONTRATANTE:</t>
  </si>
  <si>
    <t>CNPJ:</t>
  </si>
  <si>
    <t>NOME ORGANIZAÇÃO SOCIAL CONTRATADA:</t>
  </si>
  <si>
    <t>VIGÊNCIA DO CONTRATO DE GESTÃO:</t>
  </si>
  <si>
    <t>Instituto Alcance Gestão em Saúde - IAGS</t>
  </si>
  <si>
    <t>Relatório Mensal Comparativo de Recursos Recebidos, Gastos e Devolvidos ao Poder Público</t>
  </si>
  <si>
    <t>INSTITUTO ALCANCE GESTÃO EM SAÚDE - IAGS</t>
  </si>
  <si>
    <t>NOME UNIDADE GERIDA:</t>
  </si>
  <si>
    <t>CONTRATO DE GESTÃO E ADITIVO VIGENTE:</t>
  </si>
  <si>
    <t>VALOR MENSAL DO CONTRATO</t>
  </si>
  <si>
    <t>INFORMAÇÕES COMPLEMENTARES/GLOSA</t>
  </si>
  <si>
    <t>PREVISÃO DE REPASSE DO PERÍODO (valor contrato - glosa)</t>
  </si>
  <si>
    <t>TOTAL DE RECURSO FINANCEIRO DO PERÍODO</t>
  </si>
  <si>
    <t>1 SALDO ANTERIOR</t>
  </si>
  <si>
    <t>1.1 Saldo Anterior em Conta</t>
  </si>
  <si>
    <t>2 ENTRADAS DE RECURSOS FINANCEIROS</t>
  </si>
  <si>
    <t>SAÍDAS DE RECURSOS FINANCEIROS</t>
  </si>
  <si>
    <t>1 Recursos Humanos</t>
  </si>
  <si>
    <t>2 Despesas Administrativas</t>
  </si>
  <si>
    <t>3 Despesas Operacionais</t>
  </si>
  <si>
    <t>6 Frota</t>
  </si>
  <si>
    <t>7 Taxas/Certificados/Seguros</t>
  </si>
  <si>
    <t>8 Impostos S/ NF</t>
  </si>
  <si>
    <t>SALDO</t>
  </si>
  <si>
    <t>Maria Aparecida Tavares Pinto e Silva</t>
  </si>
  <si>
    <t>Diretora Financeira</t>
  </si>
  <si>
    <t>4 Prestação de Serviços Administrativos</t>
  </si>
  <si>
    <t>5 Prestação de Serviços Operacionais</t>
  </si>
  <si>
    <t>9 Material Permanente</t>
  </si>
  <si>
    <t>FUNDO MUNICIPAL DE SAUDE DE  PORANGATU</t>
  </si>
  <si>
    <t>11.113.201/0001-11</t>
  </si>
  <si>
    <t>HOSPITAL MUNICIPAL HENRIQUE ANTONIO SANTILO E CENTRO DE ESPECIALIDADES MEDICAS</t>
  </si>
  <si>
    <t>039/2023</t>
  </si>
  <si>
    <t>01/08/2023 A 31/07/2027</t>
  </si>
  <si>
    <t>Hospital Municipal Henrique Santilo e Centro de Especialidades Medicas</t>
  </si>
  <si>
    <t>27.949.878/0005-58</t>
  </si>
  <si>
    <t>Centro de Especialidades Médicas</t>
  </si>
  <si>
    <t>Porangatu-Go, 10 de Outubro de 2023</t>
  </si>
  <si>
    <t>______________________________________________________________</t>
  </si>
  <si>
    <t>RELATÓRIO FINANCEIRO SETEMBRO DE 2023</t>
  </si>
  <si>
    <t>Folha de Pagamento servidores cedidos</t>
  </si>
  <si>
    <t>Araguaia Prev folha de pagamento servidores cedidos</t>
  </si>
  <si>
    <t>Ipasgo</t>
  </si>
  <si>
    <t>Parc 2/10 Mat/Med</t>
  </si>
  <si>
    <t>Supressão de serviços e metas</t>
  </si>
  <si>
    <t>2.1 Recurso Recebido</t>
  </si>
  <si>
    <t>1° Parc Setembro2023</t>
  </si>
  <si>
    <t>2° Parc Agosto2023</t>
  </si>
  <si>
    <t>3° Parc Agosto2023</t>
  </si>
  <si>
    <t>4° Parc Agosto2023</t>
  </si>
  <si>
    <t>2° Parc Setembro2023</t>
  </si>
  <si>
    <t>2.2 Aplicações Financeiras</t>
  </si>
  <si>
    <t>Rendimentos BB RF Simples Agil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</si>
</sst>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Calibri"/>
      <family val="2"/>
      <scheme val="minor"/>
    </font>
    <font>
      <b/>
      <sz val="12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164" fontId="3" fillId="0" borderId="2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3" borderId="1" xfId="0" applyFont="1" applyFill="1" applyBorder="1" applyAlignment="1">
      <alignment vertical="top"/>
    </xf>
    <xf numFmtId="44" fontId="4" fillId="3" borderId="2" xfId="0" applyNumberFormat="1" applyFont="1" applyFill="1" applyBorder="1" applyAlignment="1">
      <alignment horizontal="left" vertical="top"/>
    </xf>
    <xf numFmtId="44" fontId="7" fillId="0" borderId="0" xfId="0" applyNumberFormat="1" applyFont="1"/>
    <xf numFmtId="44" fontId="6" fillId="0" borderId="0" xfId="0" applyNumberFormat="1" applyFont="1"/>
    <xf numFmtId="0" fontId="4" fillId="3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44" fontId="4" fillId="0" borderId="2" xfId="0" applyNumberFormat="1" applyFont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44" fontId="3" fillId="0" borderId="2" xfId="0" applyNumberFormat="1" applyFont="1" applyBorder="1" applyAlignment="1">
      <alignment horizontal="left" vertical="top"/>
    </xf>
    <xf numFmtId="44" fontId="4" fillId="3" borderId="2" xfId="0" applyNumberFormat="1" applyFont="1" applyFill="1" applyBorder="1" applyAlignment="1" applyProtection="1">
      <alignment horizontal="left" vertical="top"/>
      <protection locked="0"/>
    </xf>
    <xf numFmtId="44" fontId="9" fillId="0" borderId="0" xfId="2" applyFont="1" applyFill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/>
    <xf numFmtId="44" fontId="3" fillId="0" borderId="2" xfId="1" applyNumberFormat="1" applyFont="1" applyFill="1" applyBorder="1" applyAlignment="1">
      <alignment horizontal="left" vertical="top"/>
    </xf>
    <xf numFmtId="0" fontId="4" fillId="5" borderId="6" xfId="0" applyFont="1" applyFill="1" applyBorder="1" applyAlignment="1">
      <alignment horizontal="left" vertical="top" wrapText="1"/>
    </xf>
    <xf numFmtId="44" fontId="4" fillId="5" borderId="7" xfId="0" applyNumberFormat="1" applyFont="1" applyFill="1" applyBorder="1" applyAlignment="1">
      <alignment horizontal="left" vertical="top"/>
    </xf>
    <xf numFmtId="44" fontId="6" fillId="0" borderId="0" xfId="2" applyFont="1"/>
    <xf numFmtId="0" fontId="3" fillId="4" borderId="0" xfId="0" applyFont="1" applyFill="1" applyAlignment="1">
      <alignment horizontal="left" vertical="top" wrapText="1"/>
    </xf>
    <xf numFmtId="44" fontId="3" fillId="4" borderId="0" xfId="0" applyNumberFormat="1" applyFont="1" applyFill="1" applyAlignment="1">
      <alignment horizontal="left" vertical="top"/>
    </xf>
    <xf numFmtId="0" fontId="3" fillId="0" borderId="0" xfId="0" applyFont="1" applyAlignment="1">
      <alignment vertical="top"/>
    </xf>
    <xf numFmtId="44" fontId="3" fillId="4" borderId="0" xfId="0" applyNumberFormat="1" applyFont="1" applyFill="1" applyAlignment="1">
      <alignment horizontal="right" vertical="top"/>
    </xf>
    <xf numFmtId="0" fontId="4" fillId="0" borderId="8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44" fontId="3" fillId="0" borderId="9" xfId="0" applyNumberFormat="1" applyFont="1" applyBorder="1" applyAlignment="1">
      <alignment horizontal="left" vertical="top"/>
    </xf>
    <xf numFmtId="44" fontId="4" fillId="3" borderId="9" xfId="0" applyNumberFormat="1" applyFont="1" applyFill="1" applyBorder="1" applyAlignment="1">
      <alignment horizontal="left" vertical="top"/>
    </xf>
    <xf numFmtId="44" fontId="4" fillId="2" borderId="10" xfId="0" applyNumberFormat="1" applyFont="1" applyFill="1" applyBorder="1" applyAlignment="1">
      <alignment horizontal="left" vertical="top"/>
    </xf>
    <xf numFmtId="44" fontId="4" fillId="2" borderId="9" xfId="0" applyNumberFormat="1" applyFont="1" applyFill="1" applyBorder="1" applyAlignment="1">
      <alignment horizontal="left" vertical="top"/>
    </xf>
    <xf numFmtId="17" fontId="3" fillId="0" borderId="1" xfId="0" applyNumberFormat="1" applyFont="1" applyBorder="1" applyAlignment="1">
      <alignment horizontal="left" vertical="center" wrapText="1"/>
    </xf>
    <xf numFmtId="44" fontId="3" fillId="0" borderId="9" xfId="2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top" wrapText="1"/>
    </xf>
  </cellXfs>
  <cellStyles count="5">
    <cellStyle name="Moeda" xfId="2" builtinId="4"/>
    <cellStyle name="Moeda 2" xfId="4" xr:uid="{3267C382-A65B-4BCE-8E01-45E8C5F5DD66}"/>
    <cellStyle name="Normal" xfId="0" builtinId="0"/>
    <cellStyle name="Vírgula" xfId="1" builtinId="3"/>
    <cellStyle name="Vírgula 2" xfId="3" xr:uid="{88A571F5-D3CF-478A-BDBF-FF8B42036B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5DEC3-E581-4801-AE90-7EBF93B280C6}">
  <dimension ref="B1:E61"/>
  <sheetViews>
    <sheetView tabSelected="1" zoomScale="94" zoomScaleNormal="94" workbookViewId="0">
      <selection activeCell="B35" sqref="B35"/>
    </sheetView>
  </sheetViews>
  <sheetFormatPr defaultRowHeight="15.6" x14ac:dyDescent="0.3"/>
  <cols>
    <col min="1" max="1" width="8.88671875" style="9"/>
    <col min="2" max="2" width="61.77734375" style="9" customWidth="1"/>
    <col min="3" max="3" width="64.21875" style="9" customWidth="1"/>
    <col min="4" max="4" width="18.6640625" style="9" customWidth="1"/>
    <col min="5" max="5" width="16.44140625" style="9" customWidth="1"/>
    <col min="6" max="16384" width="8.88671875" style="9"/>
  </cols>
  <sheetData>
    <row r="1" spans="2:5" ht="16.2" thickBot="1" x14ac:dyDescent="0.35">
      <c r="B1" s="1"/>
      <c r="C1" s="1"/>
      <c r="D1" s="1"/>
      <c r="E1" s="1"/>
    </row>
    <row r="2" spans="2:5" ht="43.2" customHeight="1" x14ac:dyDescent="0.3">
      <c r="B2" s="43" t="s">
        <v>5</v>
      </c>
      <c r="C2" s="44"/>
      <c r="D2" s="2"/>
      <c r="E2" s="2"/>
    </row>
    <row r="3" spans="2:5" x14ac:dyDescent="0.3">
      <c r="B3" s="3" t="s">
        <v>0</v>
      </c>
      <c r="C3" s="4" t="s">
        <v>29</v>
      </c>
      <c r="D3" s="2"/>
      <c r="E3" s="2"/>
    </row>
    <row r="4" spans="2:5" x14ac:dyDescent="0.3">
      <c r="B4" s="3" t="s">
        <v>1</v>
      </c>
      <c r="C4" s="4" t="s">
        <v>30</v>
      </c>
      <c r="D4" s="10"/>
      <c r="E4" s="10"/>
    </row>
    <row r="5" spans="2:5" x14ac:dyDescent="0.3">
      <c r="B5" s="3" t="s">
        <v>2</v>
      </c>
      <c r="C5" s="4" t="s">
        <v>6</v>
      </c>
      <c r="D5" s="10"/>
      <c r="E5" s="10"/>
    </row>
    <row r="6" spans="2:5" x14ac:dyDescent="0.3">
      <c r="B6" s="3" t="s">
        <v>1</v>
      </c>
      <c r="C6" s="4" t="s">
        <v>35</v>
      </c>
      <c r="D6" s="10"/>
      <c r="E6" s="10"/>
    </row>
    <row r="7" spans="2:5" ht="28.8" customHeight="1" x14ac:dyDescent="0.3">
      <c r="B7" s="3" t="s">
        <v>7</v>
      </c>
      <c r="C7" s="8" t="s">
        <v>31</v>
      </c>
      <c r="D7" s="10"/>
      <c r="E7" s="10"/>
    </row>
    <row r="8" spans="2:5" x14ac:dyDescent="0.3">
      <c r="B8" s="3" t="s">
        <v>8</v>
      </c>
      <c r="C8" s="4" t="s">
        <v>32</v>
      </c>
      <c r="D8" s="10"/>
      <c r="E8" s="10"/>
    </row>
    <row r="9" spans="2:5" x14ac:dyDescent="0.3">
      <c r="B9" s="3" t="s">
        <v>3</v>
      </c>
      <c r="C9" s="4" t="s">
        <v>33</v>
      </c>
      <c r="D9" s="10"/>
      <c r="E9" s="10"/>
    </row>
    <row r="10" spans="2:5" x14ac:dyDescent="0.3">
      <c r="B10" s="3" t="s">
        <v>9</v>
      </c>
      <c r="C10" s="5">
        <v>2750000</v>
      </c>
      <c r="D10" s="10"/>
      <c r="E10" s="10"/>
    </row>
    <row r="11" spans="2:5" x14ac:dyDescent="0.3">
      <c r="B11" s="41"/>
      <c r="C11" s="42"/>
      <c r="D11" s="1"/>
      <c r="E11" s="1"/>
    </row>
    <row r="12" spans="2:5" x14ac:dyDescent="0.3">
      <c r="B12" s="37" t="s">
        <v>39</v>
      </c>
      <c r="C12" s="38"/>
      <c r="D12" s="1"/>
      <c r="E12" s="1"/>
    </row>
    <row r="13" spans="2:5" s="12" customFormat="1" ht="39" customHeight="1" x14ac:dyDescent="0.3">
      <c r="B13" s="39"/>
      <c r="C13" s="40"/>
      <c r="D13" s="11"/>
      <c r="E13" s="11"/>
    </row>
    <row r="14" spans="2:5" x14ac:dyDescent="0.3">
      <c r="B14" s="13" t="s">
        <v>10</v>
      </c>
      <c r="C14" s="14">
        <f>C15+C16+C17+C18+C19</f>
        <v>642874.62</v>
      </c>
      <c r="D14" s="15"/>
      <c r="E14" s="16"/>
    </row>
    <row r="15" spans="2:5" x14ac:dyDescent="0.3">
      <c r="B15" s="3" t="s">
        <v>40</v>
      </c>
      <c r="C15" s="46">
        <v>86564.36</v>
      </c>
      <c r="D15" s="15"/>
      <c r="E15" s="16"/>
    </row>
    <row r="16" spans="2:5" x14ac:dyDescent="0.3">
      <c r="B16" s="3" t="s">
        <v>41</v>
      </c>
      <c r="C16" s="46">
        <v>22235.38</v>
      </c>
      <c r="D16" s="15"/>
      <c r="E16" s="16"/>
    </row>
    <row r="17" spans="2:5" x14ac:dyDescent="0.3">
      <c r="B17" s="3" t="s">
        <v>42</v>
      </c>
      <c r="C17" s="46">
        <v>2910.78</v>
      </c>
      <c r="D17" s="15"/>
      <c r="E17" s="16"/>
    </row>
    <row r="18" spans="2:5" x14ac:dyDescent="0.3">
      <c r="B18" s="3" t="s">
        <v>43</v>
      </c>
      <c r="C18" s="46">
        <v>31164.1</v>
      </c>
      <c r="D18" s="15"/>
      <c r="E18" s="16"/>
    </row>
    <row r="19" spans="2:5" x14ac:dyDescent="0.3">
      <c r="B19" s="3" t="s">
        <v>44</v>
      </c>
      <c r="C19" s="46">
        <v>500000</v>
      </c>
      <c r="D19" s="15"/>
      <c r="E19" s="16"/>
    </row>
    <row r="20" spans="2:5" ht="31.2" customHeight="1" x14ac:dyDescent="0.3">
      <c r="B20" s="17" t="s">
        <v>11</v>
      </c>
      <c r="C20" s="14">
        <f>C10-C14</f>
        <v>2107125.38</v>
      </c>
      <c r="D20" s="15"/>
      <c r="E20" s="16"/>
    </row>
    <row r="21" spans="2:5" x14ac:dyDescent="0.3">
      <c r="B21" s="18"/>
      <c r="C21" s="19"/>
      <c r="D21" s="15"/>
      <c r="E21" s="16"/>
    </row>
    <row r="22" spans="2:5" x14ac:dyDescent="0.3">
      <c r="B22" s="20" t="s">
        <v>12</v>
      </c>
      <c r="C22" s="14">
        <f>C23+C26</f>
        <v>2866461.6300000004</v>
      </c>
      <c r="D22" s="15"/>
      <c r="E22" s="16"/>
    </row>
    <row r="23" spans="2:5" x14ac:dyDescent="0.3">
      <c r="B23" s="20" t="s">
        <v>13</v>
      </c>
      <c r="C23" s="47">
        <f>C24</f>
        <v>994156.14</v>
      </c>
      <c r="D23" s="15"/>
      <c r="E23" s="16"/>
    </row>
    <row r="24" spans="2:5" x14ac:dyDescent="0.3">
      <c r="B24" s="21" t="s">
        <v>14</v>
      </c>
      <c r="C24" s="48">
        <v>994156.14</v>
      </c>
      <c r="D24" s="15"/>
      <c r="E24" s="16"/>
    </row>
    <row r="25" spans="2:5" x14ac:dyDescent="0.3">
      <c r="B25" s="7"/>
      <c r="C25" s="46"/>
      <c r="D25" s="15"/>
      <c r="E25" s="16"/>
    </row>
    <row r="26" spans="2:5" x14ac:dyDescent="0.3">
      <c r="B26" s="13" t="s">
        <v>15</v>
      </c>
      <c r="C26" s="47">
        <f>C27+C33</f>
        <v>1872305.4900000002</v>
      </c>
      <c r="D26" s="15"/>
      <c r="E26" s="16"/>
    </row>
    <row r="27" spans="2:5" x14ac:dyDescent="0.3">
      <c r="B27" s="21" t="s">
        <v>45</v>
      </c>
      <c r="C27" s="49">
        <f>SUM(C28:C32)</f>
        <v>1872081.87</v>
      </c>
      <c r="D27" s="15"/>
      <c r="E27" s="16"/>
    </row>
    <row r="28" spans="2:5" x14ac:dyDescent="0.3">
      <c r="B28" s="50" t="s">
        <v>46</v>
      </c>
      <c r="C28" s="51">
        <v>900000</v>
      </c>
      <c r="D28" s="15"/>
      <c r="E28" s="16"/>
    </row>
    <row r="29" spans="2:5" x14ac:dyDescent="0.3">
      <c r="B29" s="50" t="s">
        <v>47</v>
      </c>
      <c r="C29" s="51">
        <v>29081.87</v>
      </c>
      <c r="D29" s="15"/>
      <c r="E29" s="16"/>
    </row>
    <row r="30" spans="2:5" x14ac:dyDescent="0.3">
      <c r="B30" s="50" t="s">
        <v>48</v>
      </c>
      <c r="C30" s="51">
        <v>500000</v>
      </c>
      <c r="D30" s="15"/>
      <c r="E30" s="16"/>
    </row>
    <row r="31" spans="2:5" x14ac:dyDescent="0.3">
      <c r="B31" s="50" t="s">
        <v>49</v>
      </c>
      <c r="C31" s="51">
        <v>343000</v>
      </c>
      <c r="D31" s="15"/>
      <c r="E31" s="16"/>
    </row>
    <row r="32" spans="2:5" x14ac:dyDescent="0.3">
      <c r="B32" s="50" t="s">
        <v>50</v>
      </c>
      <c r="C32" s="51">
        <v>100000</v>
      </c>
      <c r="D32" s="15"/>
      <c r="E32" s="16"/>
    </row>
    <row r="33" spans="2:5" x14ac:dyDescent="0.3">
      <c r="B33" s="52" t="s">
        <v>51</v>
      </c>
      <c r="C33" s="49">
        <f>C34</f>
        <v>223.62</v>
      </c>
      <c r="D33" s="15"/>
      <c r="E33" s="16"/>
    </row>
    <row r="34" spans="2:5" x14ac:dyDescent="0.3">
      <c r="B34" s="25" t="s">
        <v>52</v>
      </c>
      <c r="C34" s="46">
        <v>223.62</v>
      </c>
      <c r="D34" s="15"/>
      <c r="E34" s="16"/>
    </row>
    <row r="35" spans="2:5" x14ac:dyDescent="0.3">
      <c r="B35" s="20" t="s">
        <v>16</v>
      </c>
      <c r="C35" s="23">
        <f>C37+C38+C39+C40+C41+C42+C43+C44+C45</f>
        <v>2376863.5099999998</v>
      </c>
      <c r="D35" s="15"/>
      <c r="E35" s="24"/>
    </row>
    <row r="36" spans="2:5" x14ac:dyDescent="0.3">
      <c r="B36" s="35"/>
      <c r="C36" s="36"/>
      <c r="D36" s="15"/>
      <c r="E36" s="24"/>
    </row>
    <row r="37" spans="2:5" x14ac:dyDescent="0.3">
      <c r="B37" s="3" t="s">
        <v>17</v>
      </c>
      <c r="C37" s="22">
        <v>1622307.19</v>
      </c>
      <c r="D37" s="15"/>
      <c r="E37" s="15"/>
    </row>
    <row r="38" spans="2:5" x14ac:dyDescent="0.3">
      <c r="B38" s="25" t="s">
        <v>18</v>
      </c>
      <c r="C38" s="22">
        <v>92591.44</v>
      </c>
      <c r="D38" s="15"/>
      <c r="E38" s="15"/>
    </row>
    <row r="39" spans="2:5" x14ac:dyDescent="0.3">
      <c r="B39" s="25" t="s">
        <v>19</v>
      </c>
      <c r="C39" s="22">
        <v>422279.72</v>
      </c>
      <c r="D39" s="15"/>
      <c r="E39" s="15"/>
    </row>
    <row r="40" spans="2:5" x14ac:dyDescent="0.3">
      <c r="B40" s="26" t="s">
        <v>26</v>
      </c>
      <c r="C40" s="27">
        <v>118000.02</v>
      </c>
    </row>
    <row r="41" spans="2:5" x14ac:dyDescent="0.3">
      <c r="B41" s="26" t="s">
        <v>27</v>
      </c>
      <c r="C41" s="27">
        <v>54172.24</v>
      </c>
    </row>
    <row r="42" spans="2:5" x14ac:dyDescent="0.3">
      <c r="B42" s="26" t="s">
        <v>20</v>
      </c>
      <c r="C42" s="27">
        <v>20274.04</v>
      </c>
    </row>
    <row r="43" spans="2:5" x14ac:dyDescent="0.3">
      <c r="B43" s="26" t="s">
        <v>21</v>
      </c>
      <c r="C43" s="27">
        <v>47238.86</v>
      </c>
    </row>
    <row r="44" spans="2:5" x14ac:dyDescent="0.3">
      <c r="B44" s="26" t="s">
        <v>22</v>
      </c>
      <c r="C44" s="27">
        <v>0</v>
      </c>
    </row>
    <row r="45" spans="2:5" x14ac:dyDescent="0.3">
      <c r="B45" s="26" t="s">
        <v>28</v>
      </c>
      <c r="C45" s="27">
        <v>0</v>
      </c>
    </row>
    <row r="46" spans="2:5" ht="16.2" thickBot="1" x14ac:dyDescent="0.35">
      <c r="B46" s="28" t="s">
        <v>23</v>
      </c>
      <c r="C46" s="29">
        <f>C22-C35</f>
        <v>489598.12000000058</v>
      </c>
      <c r="E46" s="30"/>
    </row>
    <row r="47" spans="2:5" x14ac:dyDescent="0.3">
      <c r="B47" s="31"/>
      <c r="C47" s="32"/>
      <c r="D47" s="30"/>
      <c r="E47" s="16"/>
    </row>
    <row r="48" spans="2:5" x14ac:dyDescent="0.3">
      <c r="B48" s="33" t="s">
        <v>37</v>
      </c>
      <c r="C48" s="34"/>
      <c r="D48" s="30"/>
      <c r="E48" s="30"/>
    </row>
    <row r="49" spans="2:5" x14ac:dyDescent="0.3">
      <c r="B49" s="33"/>
      <c r="C49" s="34"/>
      <c r="D49" s="6"/>
      <c r="E49" s="30"/>
    </row>
    <row r="50" spans="2:5" x14ac:dyDescent="0.3">
      <c r="B50" s="33"/>
      <c r="C50" s="34"/>
      <c r="D50" s="6"/>
      <c r="E50" s="30"/>
    </row>
    <row r="51" spans="2:5" x14ac:dyDescent="0.3">
      <c r="B51" s="33"/>
      <c r="C51" s="34"/>
      <c r="D51" s="6"/>
      <c r="E51" s="30"/>
    </row>
    <row r="52" spans="2:5" x14ac:dyDescent="0.3">
      <c r="B52" s="33"/>
      <c r="C52" s="34"/>
      <c r="D52" s="6"/>
      <c r="E52" s="30"/>
    </row>
    <row r="53" spans="2:5" x14ac:dyDescent="0.3">
      <c r="B53" s="33"/>
      <c r="C53" s="34"/>
      <c r="D53" s="30"/>
      <c r="E53" s="16"/>
    </row>
    <row r="54" spans="2:5" x14ac:dyDescent="0.3">
      <c r="B54" s="33"/>
      <c r="C54" s="34"/>
      <c r="D54" s="16"/>
      <c r="E54" s="16"/>
    </row>
    <row r="55" spans="2:5" x14ac:dyDescent="0.3">
      <c r="B55" s="33"/>
      <c r="C55" s="34"/>
      <c r="E55" s="30"/>
    </row>
    <row r="56" spans="2:5" x14ac:dyDescent="0.3">
      <c r="B56" s="45" t="s">
        <v>38</v>
      </c>
      <c r="C56" s="45"/>
    </row>
    <row r="57" spans="2:5" x14ac:dyDescent="0.3">
      <c r="B57" s="45" t="s">
        <v>34</v>
      </c>
      <c r="C57" s="45"/>
    </row>
    <row r="58" spans="2:5" x14ac:dyDescent="0.3">
      <c r="B58" s="45" t="s">
        <v>36</v>
      </c>
      <c r="C58" s="45"/>
    </row>
    <row r="59" spans="2:5" x14ac:dyDescent="0.3">
      <c r="B59" s="45" t="s">
        <v>4</v>
      </c>
      <c r="C59" s="45"/>
    </row>
    <row r="60" spans="2:5" x14ac:dyDescent="0.3">
      <c r="B60" s="45" t="s">
        <v>24</v>
      </c>
      <c r="C60" s="45"/>
    </row>
    <row r="61" spans="2:5" x14ac:dyDescent="0.3">
      <c r="B61" s="45" t="s">
        <v>25</v>
      </c>
      <c r="C61" s="45"/>
    </row>
  </sheetData>
  <mergeCells count="11">
    <mergeCell ref="B61:C61"/>
    <mergeCell ref="B56:C56"/>
    <mergeCell ref="B57:C57"/>
    <mergeCell ref="B59:C59"/>
    <mergeCell ref="B60:C60"/>
    <mergeCell ref="B58:C58"/>
    <mergeCell ref="B36:C36"/>
    <mergeCell ref="B12:C12"/>
    <mergeCell ref="B13:C13"/>
    <mergeCell ref="B11:C11"/>
    <mergeCell ref="B2:C2"/>
  </mergeCells>
  <phoneticPr fontId="5" type="noConversion"/>
  <pageMargins left="0.6692913385826772" right="0.51181102362204722" top="1.0236220472440944" bottom="0.70866141732283472" header="0.35433070866141736" footer="0.23622047244094491"/>
  <pageSetup paperSize="9" scale="60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SINTETICA</vt:lpstr>
      <vt:lpstr>SINTETICA!Area_de_impressao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Suporte</dc:creator>
  <cp:lastModifiedBy>Fabiana Silva</cp:lastModifiedBy>
  <cp:lastPrinted>2024-01-09T19:32:54Z</cp:lastPrinted>
  <dcterms:created xsi:type="dcterms:W3CDTF">2023-02-07T22:34:23Z</dcterms:created>
  <dcterms:modified xsi:type="dcterms:W3CDTF">2024-01-09T19:33:05Z</dcterms:modified>
</cp:coreProperties>
</file>