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MP-N\FINANCEIRO\Operacional\PRESTACAO_CONTAS\01_2024\"/>
    </mc:Choice>
  </mc:AlternateContent>
  <xr:revisionPtr revIDLastSave="0" documentId="13_ncr:1_{83A13426-DE58-453C-A376-574212FDC2E8}" xr6:coauthVersionLast="47" xr6:coauthVersionMax="47" xr10:uidLastSave="{00000000-0000-0000-0000-000000000000}"/>
  <bookViews>
    <workbookView xWindow="-108" yWindow="-108" windowWidth="23256" windowHeight="12576" xr2:uid="{9B9BEC70-733C-4EB4-92A1-A334D0F96979}"/>
  </bookViews>
  <sheets>
    <sheet name="SINTETIC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31" i="1" l="1"/>
  <c r="B14" i="1"/>
  <c r="B24" i="1" s="1"/>
  <c r="B30" i="1" l="1"/>
  <c r="B26" i="1" s="1"/>
  <c r="B41" i="1" l="1"/>
  <c r="B51" i="1" l="1"/>
</calcChain>
</file>

<file path=xl/sharedStrings.xml><?xml version="1.0" encoding="utf-8"?>
<sst xmlns="http://schemas.openxmlformats.org/spreadsheetml/2006/main" count="66" uniqueCount="56">
  <si>
    <t>NOME ORGÃO PÚBLICO CONTRATANTE:</t>
  </si>
  <si>
    <t>CNPJ:</t>
  </si>
  <si>
    <t>NOME ORGANIZAÇÃO SOCIAL CONTRATADA:</t>
  </si>
  <si>
    <t>VIGÊNCIA DO CONTRATO DE GESTÃO:</t>
  </si>
  <si>
    <t>Instituto Alcance Gestão em Saúde - IAGS</t>
  </si>
  <si>
    <t>INSTITUTO ALCANCE GESTÃO EM SAÚDE - IAGS</t>
  </si>
  <si>
    <t>NOME UNIDADE GERIDA:</t>
  </si>
  <si>
    <t>CONTRATO DE GESTÃO E ADITIVO VIGENTE:</t>
  </si>
  <si>
    <t>VALOR MENSAL DO CONTRATO</t>
  </si>
  <si>
    <t>INFORMAÇÕES COMPLEMENTARES/GLOSA</t>
  </si>
  <si>
    <t>Folha de Pagamento servidores cedidos</t>
  </si>
  <si>
    <t>PREVISÃO DE REPASSE DO PERÍODO (valor contrato - glosa)</t>
  </si>
  <si>
    <t>TOTAL DE RECURSO FINANCEIRO DO PERÍODO</t>
  </si>
  <si>
    <t>1 SALDO ANTERIOR</t>
  </si>
  <si>
    <t>1.1 Saldo Anterior em Conta</t>
  </si>
  <si>
    <t>2 ENTRADAS DE RECURSOS FINANCEIROS</t>
  </si>
  <si>
    <t>2.1 Recurso Recebido</t>
  </si>
  <si>
    <t>2.2 Aplicações Financeiras</t>
  </si>
  <si>
    <t>SAÍDAS DE RECURSOS FINANCEIROS</t>
  </si>
  <si>
    <t>1 Recursos Humanos</t>
  </si>
  <si>
    <t>2 Despesas Administrativas</t>
  </si>
  <si>
    <t>3 Despesas Operacionais</t>
  </si>
  <si>
    <t>6 Frota</t>
  </si>
  <si>
    <t>7 Taxas/Certificados/Seguros</t>
  </si>
  <si>
    <t>8 Impostos S/ NF</t>
  </si>
  <si>
    <t>SALDO</t>
  </si>
  <si>
    <t>Maria Aparecida Tavares Pinto e Silva</t>
  </si>
  <si>
    <t>Diretora Financeira</t>
  </si>
  <si>
    <t>4 Prestação de Serviços Administrativos</t>
  </si>
  <si>
    <t>5 Prestação de Serviços Operacionais</t>
  </si>
  <si>
    <t>9 Material Permanente</t>
  </si>
  <si>
    <t>FUNDO MUNICIPAL DE SAUDE DE  PORANGATU</t>
  </si>
  <si>
    <t>HOSPITAL MUNICIPAL HENRIQUE ANTONIO SANTILO E CENTRO DE ESPECIALIDADES MEDICAS</t>
  </si>
  <si>
    <t>039/2023</t>
  </si>
  <si>
    <t>01/08/2023 A 31/07/2027</t>
  </si>
  <si>
    <t>Transferência</t>
  </si>
  <si>
    <t>Porangatu Prev folha de pagamento servidores cedidos</t>
  </si>
  <si>
    <t>Hospital Municipal Henrique Antônio Santilo e Centro de Especialidades Médicas</t>
  </si>
  <si>
    <t>RELATÓRIO MENSAL COMPARATIVO DE RECURSOS RECEBIDOS E GASTOS</t>
  </si>
  <si>
    <t>27.949.878/0005-58</t>
  </si>
  <si>
    <t>Ipasgo</t>
  </si>
  <si>
    <t>Supressão de serviços e metas</t>
  </si>
  <si>
    <t>Saneago - UPA</t>
  </si>
  <si>
    <t>Complemento Piso Salarial Enfermagem servidores</t>
  </si>
  <si>
    <t>Centro de Especialidades Médicas</t>
  </si>
  <si>
    <t>___________________________________________________________________</t>
  </si>
  <si>
    <t>Parcela 6/10 - Mat/Med</t>
  </si>
  <si>
    <t>Energia</t>
  </si>
  <si>
    <t>2° Parc Dezembro/2023</t>
  </si>
  <si>
    <t>3° Parc Dezembro/2023</t>
  </si>
  <si>
    <t>4° Parc Dezembro/2023</t>
  </si>
  <si>
    <t>Ref Complemento Piso Enfermagem - Unidade HCAMP/UPA</t>
  </si>
  <si>
    <t>Ref Complemento Piso Enfermagem  - Unidade HCAMP/UPA</t>
  </si>
  <si>
    <t>Ref Complemento Piso Enfermagem  - Unidade HMP/CEM</t>
  </si>
  <si>
    <t>Porangatu-Go, 10 de fevereiro de 2024.</t>
  </si>
  <si>
    <t>RELATÓRIO FINANCEIRO JANEIRO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</si>
</sst>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dd/mm/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4" fontId="7" fillId="0" borderId="0" xfId="0" applyNumberFormat="1" applyFont="1"/>
    <xf numFmtId="44" fontId="1" fillId="0" borderId="0" xfId="0" applyNumberFormat="1" applyFont="1"/>
    <xf numFmtId="0" fontId="5" fillId="0" borderId="2" xfId="0" applyFont="1" applyBorder="1" applyAlignment="1">
      <alignment vertical="top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4" fontId="9" fillId="0" borderId="0" xfId="2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44" fontId="1" fillId="0" borderId="0" xfId="2" applyFont="1"/>
    <xf numFmtId="0" fontId="4" fillId="2" borderId="0" xfId="0" applyFont="1" applyFill="1" applyAlignment="1">
      <alignment horizontal="left" vertical="top" wrapText="1"/>
    </xf>
    <xf numFmtId="165" fontId="4" fillId="2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vertical="top"/>
    </xf>
    <xf numFmtId="44" fontId="4" fillId="2" borderId="0" xfId="0" applyNumberFormat="1" applyFont="1" applyFill="1" applyAlignment="1">
      <alignment horizontal="right" vertical="top"/>
    </xf>
    <xf numFmtId="8" fontId="4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44" fontId="4" fillId="0" borderId="1" xfId="0" applyNumberFormat="1" applyFont="1" applyBorder="1" applyAlignment="1">
      <alignment horizontal="right" vertical="top"/>
    </xf>
    <xf numFmtId="44" fontId="5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 wrapText="1"/>
    </xf>
    <xf numFmtId="44" fontId="4" fillId="0" borderId="1" xfId="1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5" fillId="3" borderId="2" xfId="0" applyFont="1" applyFill="1" applyBorder="1" applyAlignment="1">
      <alignment vertical="top"/>
    </xf>
    <xf numFmtId="44" fontId="5" fillId="3" borderId="1" xfId="0" applyNumberFormat="1" applyFont="1" applyFill="1" applyBorder="1" applyAlignment="1">
      <alignment horizontal="right" vertical="top"/>
    </xf>
    <xf numFmtId="0" fontId="5" fillId="3" borderId="2" xfId="0" applyFont="1" applyFill="1" applyBorder="1" applyAlignment="1">
      <alignment vertical="top" wrapText="1"/>
    </xf>
    <xf numFmtId="8" fontId="5" fillId="3" borderId="1" xfId="0" applyNumberFormat="1" applyFont="1" applyFill="1" applyBorder="1" applyAlignment="1">
      <alignment horizontal="right" vertical="top"/>
    </xf>
    <xf numFmtId="0" fontId="5" fillId="3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44" fontId="5" fillId="4" borderId="1" xfId="0" applyNumberFormat="1" applyFont="1" applyFill="1" applyBorder="1" applyAlignment="1">
      <alignment horizontal="right" vertical="top"/>
    </xf>
    <xf numFmtId="0" fontId="5" fillId="4" borderId="2" xfId="0" applyFont="1" applyFill="1" applyBorder="1" applyAlignment="1">
      <alignment horizontal="left" vertical="top" wrapText="1"/>
    </xf>
    <xf numFmtId="44" fontId="5" fillId="3" borderId="1" xfId="0" applyNumberFormat="1" applyFont="1" applyFill="1" applyBorder="1" applyAlignment="1" applyProtection="1">
      <alignment horizontal="right" vertical="top"/>
      <protection locked="0"/>
    </xf>
    <xf numFmtId="0" fontId="4" fillId="0" borderId="2" xfId="0" applyFont="1" applyBorder="1" applyAlignment="1">
      <alignment vertical="top" wrapText="1"/>
    </xf>
    <xf numFmtId="8" fontId="5" fillId="4" borderId="13" xfId="0" applyNumberFormat="1" applyFont="1" applyFill="1" applyBorder="1" applyAlignment="1">
      <alignment horizontal="right" vertical="top"/>
    </xf>
    <xf numFmtId="1" fontId="4" fillId="0" borderId="2" xfId="0" applyNumberFormat="1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right" vertical="center"/>
    </xf>
    <xf numFmtId="4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/>
    <xf numFmtId="0" fontId="5" fillId="3" borderId="10" xfId="0" applyFont="1" applyFill="1" applyBorder="1" applyAlignment="1">
      <alignment horizontal="left" vertical="top"/>
    </xf>
    <xf numFmtId="44" fontId="5" fillId="3" borderId="11" xfId="0" applyNumberFormat="1" applyFont="1" applyFill="1" applyBorder="1" applyAlignment="1" applyProtection="1">
      <alignment horizontal="right" vertical="top"/>
      <protection locked="0"/>
    </xf>
    <xf numFmtId="4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top" wrapText="1"/>
    </xf>
    <xf numFmtId="165" fontId="5" fillId="3" borderId="11" xfId="0" applyNumberFormat="1" applyFont="1" applyFill="1" applyBorder="1" applyAlignment="1">
      <alignment horizontal="center" vertical="top"/>
    </xf>
    <xf numFmtId="165" fontId="5" fillId="3" borderId="12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/>
    </xf>
    <xf numFmtId="164" fontId="4" fillId="0" borderId="3" xfId="0" applyNumberFormat="1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65" fontId="5" fillId="3" borderId="1" xfId="0" applyNumberFormat="1" applyFont="1" applyFill="1" applyBorder="1" applyAlignment="1">
      <alignment horizontal="center" vertical="top"/>
    </xf>
    <xf numFmtId="165" fontId="5" fillId="3" borderId="3" xfId="0" applyNumberFormat="1" applyFont="1" applyFill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center" vertical="top"/>
    </xf>
    <xf numFmtId="165" fontId="4" fillId="4" borderId="1" xfId="0" applyNumberFormat="1" applyFont="1" applyFill="1" applyBorder="1" applyAlignment="1">
      <alignment horizontal="center" vertical="top" wrapText="1"/>
    </xf>
    <xf numFmtId="165" fontId="4" fillId="4" borderId="3" xfId="0" applyNumberFormat="1" applyFont="1" applyFill="1" applyBorder="1" applyAlignment="1">
      <alignment horizontal="center" vertical="top" wrapText="1"/>
    </xf>
  </cellXfs>
  <cellStyles count="5">
    <cellStyle name="Moeda" xfId="2" builtinId="4"/>
    <cellStyle name="Moeda 2" xfId="4" xr:uid="{3267C382-A65B-4BCE-8E01-45E8C5F5DD66}"/>
    <cellStyle name="Normal" xfId="0" builtinId="0"/>
    <cellStyle name="Vírgula" xfId="1" builtinId="3"/>
    <cellStyle name="Vírgula 2" xfId="3" xr:uid="{88A571F5-D3CF-478A-BDBF-FF8B42036B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5DEC3-E581-4801-AE90-7EBF93B280C6}">
  <dimension ref="A1:E66"/>
  <sheetViews>
    <sheetView tabSelected="1" showWhiteSpace="0" zoomScale="82" zoomScaleNormal="82" zoomScalePageLayoutView="83" workbookViewId="0">
      <selection activeCell="B53" sqref="B53"/>
    </sheetView>
  </sheetViews>
  <sheetFormatPr defaultColWidth="8.77734375" defaultRowHeight="15.6" x14ac:dyDescent="0.3"/>
  <cols>
    <col min="1" max="1" width="68.33203125" style="5" customWidth="1"/>
    <col min="2" max="2" width="19.6640625" style="28" customWidth="1"/>
    <col min="3" max="3" width="15.5546875" style="5" customWidth="1"/>
    <col min="4" max="4" width="61.6640625" style="5" customWidth="1"/>
    <col min="5" max="5" width="16.44140625" style="5" customWidth="1"/>
    <col min="6" max="16384" width="8.77734375" style="5"/>
  </cols>
  <sheetData>
    <row r="1" spans="1:5" ht="16.2" thickBot="1" x14ac:dyDescent="0.35">
      <c r="A1" s="1"/>
      <c r="B1" s="23"/>
      <c r="C1" s="1"/>
      <c r="D1" s="1"/>
      <c r="E1" s="1"/>
    </row>
    <row r="2" spans="1:5" x14ac:dyDescent="0.3">
      <c r="A2" s="73" t="s">
        <v>38</v>
      </c>
      <c r="B2" s="74"/>
      <c r="C2" s="74"/>
      <c r="D2" s="75"/>
      <c r="E2" s="2"/>
    </row>
    <row r="3" spans="1:5" x14ac:dyDescent="0.3">
      <c r="A3" s="3" t="s">
        <v>0</v>
      </c>
      <c r="B3" s="76" t="s">
        <v>31</v>
      </c>
      <c r="C3" s="76"/>
      <c r="D3" s="77"/>
      <c r="E3" s="2"/>
    </row>
    <row r="4" spans="1:5" x14ac:dyDescent="0.3">
      <c r="A4" s="3" t="s">
        <v>1</v>
      </c>
      <c r="B4" s="76" t="s">
        <v>39</v>
      </c>
      <c r="C4" s="76"/>
      <c r="D4" s="77"/>
      <c r="E4" s="6"/>
    </row>
    <row r="5" spans="1:5" x14ac:dyDescent="0.3">
      <c r="A5" s="3" t="s">
        <v>2</v>
      </c>
      <c r="B5" s="76" t="s">
        <v>5</v>
      </c>
      <c r="C5" s="76"/>
      <c r="D5" s="77"/>
      <c r="E5" s="6"/>
    </row>
    <row r="6" spans="1:5" x14ac:dyDescent="0.3">
      <c r="A6" s="3" t="s">
        <v>1</v>
      </c>
      <c r="B6" s="76" t="s">
        <v>39</v>
      </c>
      <c r="C6" s="76"/>
      <c r="D6" s="77"/>
      <c r="E6" s="6"/>
    </row>
    <row r="7" spans="1:5" x14ac:dyDescent="0.3">
      <c r="A7" s="3" t="s">
        <v>6</v>
      </c>
      <c r="B7" s="78" t="s">
        <v>32</v>
      </c>
      <c r="C7" s="79"/>
      <c r="D7" s="80"/>
      <c r="E7" s="6"/>
    </row>
    <row r="8" spans="1:5" x14ac:dyDescent="0.3">
      <c r="A8" s="3" t="s">
        <v>7</v>
      </c>
      <c r="B8" s="76" t="s">
        <v>33</v>
      </c>
      <c r="C8" s="76"/>
      <c r="D8" s="77"/>
      <c r="E8" s="6"/>
    </row>
    <row r="9" spans="1:5" x14ac:dyDescent="0.3">
      <c r="A9" s="3" t="s">
        <v>3</v>
      </c>
      <c r="B9" s="76" t="s">
        <v>34</v>
      </c>
      <c r="C9" s="76"/>
      <c r="D9" s="77"/>
      <c r="E9" s="6"/>
    </row>
    <row r="10" spans="1:5" x14ac:dyDescent="0.3">
      <c r="A10" s="3" t="s">
        <v>8</v>
      </c>
      <c r="B10" s="81">
        <v>2750000</v>
      </c>
      <c r="C10" s="81"/>
      <c r="D10" s="82"/>
      <c r="E10" s="6"/>
    </row>
    <row r="11" spans="1:5" ht="16.2" thickBot="1" x14ac:dyDescent="0.35">
      <c r="A11" s="54"/>
      <c r="B11" s="55"/>
      <c r="C11" s="55"/>
      <c r="D11" s="56"/>
      <c r="E11" s="1"/>
    </row>
    <row r="12" spans="1:5" x14ac:dyDescent="0.3">
      <c r="A12" s="57" t="s">
        <v>55</v>
      </c>
      <c r="B12" s="58"/>
      <c r="C12" s="58"/>
      <c r="D12" s="59"/>
      <c r="E12" s="1"/>
    </row>
    <row r="13" spans="1:5" s="8" customFormat="1" ht="19.2" customHeight="1" x14ac:dyDescent="0.3">
      <c r="A13" s="60"/>
      <c r="B13" s="61"/>
      <c r="C13" s="61"/>
      <c r="D13" s="62"/>
      <c r="E13" s="7"/>
    </row>
    <row r="14" spans="1:5" x14ac:dyDescent="0.3">
      <c r="A14" s="29" t="s">
        <v>9</v>
      </c>
      <c r="B14" s="32">
        <f>SUM(B15:B23)</f>
        <v>727546.33000000007</v>
      </c>
      <c r="C14" s="63"/>
      <c r="D14" s="64"/>
      <c r="E14" s="10"/>
    </row>
    <row r="15" spans="1:5" x14ac:dyDescent="0.3">
      <c r="A15" s="3" t="s">
        <v>10</v>
      </c>
      <c r="B15" s="22">
        <v>46803.99</v>
      </c>
      <c r="C15" s="65"/>
      <c r="D15" s="66"/>
      <c r="E15" s="10"/>
    </row>
    <row r="16" spans="1:5" x14ac:dyDescent="0.3">
      <c r="A16" s="3" t="s">
        <v>36</v>
      </c>
      <c r="B16" s="22">
        <v>12634.05</v>
      </c>
      <c r="C16" s="65"/>
      <c r="D16" s="66"/>
      <c r="E16" s="10"/>
    </row>
    <row r="17" spans="1:5" x14ac:dyDescent="0.3">
      <c r="A17" s="3" t="s">
        <v>43</v>
      </c>
      <c r="B17" s="22">
        <v>6761.44</v>
      </c>
      <c r="C17" s="69"/>
      <c r="D17" s="70"/>
      <c r="E17" s="10"/>
    </row>
    <row r="18" spans="1:5" x14ac:dyDescent="0.3">
      <c r="A18" s="3" t="s">
        <v>46</v>
      </c>
      <c r="B18" s="22">
        <v>31164.1</v>
      </c>
      <c r="C18" s="65"/>
      <c r="D18" s="66"/>
      <c r="E18" s="10"/>
    </row>
    <row r="19" spans="1:5" x14ac:dyDescent="0.3">
      <c r="A19" s="3" t="s">
        <v>40</v>
      </c>
      <c r="B19" s="22">
        <v>1973.41</v>
      </c>
      <c r="C19" s="65"/>
      <c r="D19" s="66"/>
      <c r="E19" s="10"/>
    </row>
    <row r="20" spans="1:5" x14ac:dyDescent="0.3">
      <c r="A20" s="3" t="s">
        <v>41</v>
      </c>
      <c r="B20" s="22">
        <v>500000</v>
      </c>
      <c r="C20" s="69"/>
      <c r="D20" s="70"/>
      <c r="E20" s="10"/>
    </row>
    <row r="21" spans="1:5" x14ac:dyDescent="0.3">
      <c r="A21" s="3" t="s">
        <v>41</v>
      </c>
      <c r="B21" s="22">
        <v>74524.56</v>
      </c>
      <c r="C21" s="65"/>
      <c r="D21" s="66"/>
      <c r="E21" s="10"/>
    </row>
    <row r="22" spans="1:5" x14ac:dyDescent="0.3">
      <c r="A22" s="3" t="s">
        <v>47</v>
      </c>
      <c r="B22" s="22">
        <v>46358.92</v>
      </c>
      <c r="C22" s="69"/>
      <c r="D22" s="70"/>
      <c r="E22" s="10"/>
    </row>
    <row r="23" spans="1:5" x14ac:dyDescent="0.3">
      <c r="A23" s="3" t="s">
        <v>42</v>
      </c>
      <c r="B23" s="22">
        <v>7325.86</v>
      </c>
      <c r="C23" s="65"/>
      <c r="D23" s="66"/>
      <c r="E23" s="10"/>
    </row>
    <row r="24" spans="1:5" x14ac:dyDescent="0.3">
      <c r="A24" s="31" t="s">
        <v>11</v>
      </c>
      <c r="B24" s="32">
        <f>B10-B14</f>
        <v>2022453.67</v>
      </c>
      <c r="C24" s="67"/>
      <c r="D24" s="68"/>
      <c r="E24" s="10"/>
    </row>
    <row r="25" spans="1:5" x14ac:dyDescent="0.3">
      <c r="A25" s="11"/>
      <c r="B25" s="25"/>
      <c r="C25" s="71"/>
      <c r="D25" s="72"/>
      <c r="E25" s="10"/>
    </row>
    <row r="26" spans="1:5" x14ac:dyDescent="0.3">
      <c r="A26" s="33" t="s">
        <v>12</v>
      </c>
      <c r="B26" s="30">
        <f>B27+B30</f>
        <v>1812655.0199999998</v>
      </c>
      <c r="C26" s="83"/>
      <c r="D26" s="84"/>
      <c r="E26" s="10"/>
    </row>
    <row r="27" spans="1:5" x14ac:dyDescent="0.3">
      <c r="A27" s="33" t="s">
        <v>13</v>
      </c>
      <c r="B27" s="32">
        <f>B28</f>
        <v>158835.24</v>
      </c>
      <c r="C27" s="83"/>
      <c r="D27" s="84"/>
      <c r="E27" s="10"/>
    </row>
    <row r="28" spans="1:5" x14ac:dyDescent="0.3">
      <c r="A28" s="34" t="s">
        <v>14</v>
      </c>
      <c r="B28" s="39">
        <v>158835.24</v>
      </c>
      <c r="C28" s="85"/>
      <c r="D28" s="86"/>
      <c r="E28" s="10"/>
    </row>
    <row r="29" spans="1:5" x14ac:dyDescent="0.3">
      <c r="A29" s="4"/>
      <c r="B29" s="24"/>
      <c r="C29" s="69"/>
      <c r="D29" s="70"/>
      <c r="E29" s="10"/>
    </row>
    <row r="30" spans="1:5" x14ac:dyDescent="0.3">
      <c r="A30" s="29" t="s">
        <v>15</v>
      </c>
      <c r="B30" s="30">
        <f>B31+B39</f>
        <v>1653819.7799999998</v>
      </c>
      <c r="C30" s="63"/>
      <c r="D30" s="64"/>
      <c r="E30" s="10"/>
    </row>
    <row r="31" spans="1:5" x14ac:dyDescent="0.3">
      <c r="A31" s="34" t="s">
        <v>16</v>
      </c>
      <c r="B31" s="35">
        <f>SUM(B32:B38)</f>
        <v>1651963.9499999997</v>
      </c>
      <c r="C31" s="85"/>
      <c r="D31" s="86"/>
      <c r="E31" s="10"/>
    </row>
    <row r="32" spans="1:5" x14ac:dyDescent="0.3">
      <c r="A32" s="40" t="s">
        <v>48</v>
      </c>
      <c r="B32" s="41">
        <v>500000</v>
      </c>
      <c r="C32" s="12">
        <v>45300</v>
      </c>
      <c r="D32" s="13" t="s">
        <v>35</v>
      </c>
      <c r="E32" s="10"/>
    </row>
    <row r="33" spans="1:5" x14ac:dyDescent="0.3">
      <c r="A33" s="40" t="s">
        <v>49</v>
      </c>
      <c r="B33" s="41">
        <v>345935.7</v>
      </c>
      <c r="C33" s="12">
        <v>45302</v>
      </c>
      <c r="D33" s="13" t="s">
        <v>35</v>
      </c>
      <c r="E33" s="10"/>
    </row>
    <row r="34" spans="1:5" x14ac:dyDescent="0.3">
      <c r="A34" s="40" t="s">
        <v>50</v>
      </c>
      <c r="B34" s="41">
        <v>548000</v>
      </c>
      <c r="C34" s="12">
        <v>45302</v>
      </c>
      <c r="D34" s="13" t="s">
        <v>35</v>
      </c>
      <c r="E34" s="10"/>
    </row>
    <row r="35" spans="1:5" x14ac:dyDescent="0.3">
      <c r="A35" s="40" t="s">
        <v>51</v>
      </c>
      <c r="B35" s="41">
        <v>121250.87</v>
      </c>
      <c r="C35" s="12">
        <v>45306</v>
      </c>
      <c r="D35" s="13" t="s">
        <v>35</v>
      </c>
      <c r="E35" s="10"/>
    </row>
    <row r="36" spans="1:5" x14ac:dyDescent="0.3">
      <c r="A36" s="40" t="s">
        <v>52</v>
      </c>
      <c r="B36" s="41">
        <v>67950.539999999994</v>
      </c>
      <c r="C36" s="12">
        <v>45313</v>
      </c>
      <c r="D36" s="13" t="s">
        <v>35</v>
      </c>
      <c r="E36" s="10"/>
    </row>
    <row r="37" spans="1:5" x14ac:dyDescent="0.3">
      <c r="A37" s="40" t="s">
        <v>53</v>
      </c>
      <c r="B37" s="41">
        <v>65109.66</v>
      </c>
      <c r="C37" s="12">
        <v>45320</v>
      </c>
      <c r="D37" s="13" t="s">
        <v>35</v>
      </c>
      <c r="E37" s="10"/>
    </row>
    <row r="38" spans="1:5" x14ac:dyDescent="0.3">
      <c r="A38" s="40" t="s">
        <v>52</v>
      </c>
      <c r="B38" s="41">
        <v>3717.18</v>
      </c>
      <c r="C38" s="12">
        <v>45321</v>
      </c>
      <c r="D38" s="13" t="s">
        <v>35</v>
      </c>
      <c r="E38" s="10"/>
    </row>
    <row r="39" spans="1:5" x14ac:dyDescent="0.3">
      <c r="A39" s="36" t="s">
        <v>17</v>
      </c>
      <c r="B39" s="35">
        <v>1855.83</v>
      </c>
      <c r="C39" s="92"/>
      <c r="D39" s="93"/>
      <c r="E39" s="10"/>
    </row>
    <row r="40" spans="1:5" hidden="1" x14ac:dyDescent="0.3">
      <c r="A40" s="38"/>
      <c r="B40" s="26"/>
      <c r="C40" s="14"/>
      <c r="D40" s="16"/>
      <c r="E40" s="9"/>
    </row>
    <row r="41" spans="1:5" x14ac:dyDescent="0.3">
      <c r="A41" s="33" t="s">
        <v>18</v>
      </c>
      <c r="B41" s="37">
        <f>B42+B43+B44+B45+B46+B47+B48+B49+B50</f>
        <v>1216201.98</v>
      </c>
      <c r="C41" s="88"/>
      <c r="D41" s="89"/>
      <c r="E41" s="15"/>
    </row>
    <row r="42" spans="1:5" x14ac:dyDescent="0.3">
      <c r="A42" s="3" t="s">
        <v>19</v>
      </c>
      <c r="B42" s="24">
        <v>637502.31999999995</v>
      </c>
      <c r="C42" s="90"/>
      <c r="D42" s="91"/>
      <c r="E42" s="9"/>
    </row>
    <row r="43" spans="1:5" x14ac:dyDescent="0.3">
      <c r="A43" s="44" t="s">
        <v>20</v>
      </c>
      <c r="B43" s="24">
        <v>83676.41</v>
      </c>
      <c r="C43" s="50"/>
      <c r="D43" s="51"/>
      <c r="E43" s="9"/>
    </row>
    <row r="44" spans="1:5" x14ac:dyDescent="0.3">
      <c r="A44" s="44" t="s">
        <v>21</v>
      </c>
      <c r="B44" s="24">
        <v>88635.24</v>
      </c>
      <c r="C44" s="50"/>
      <c r="D44" s="51"/>
    </row>
    <row r="45" spans="1:5" x14ac:dyDescent="0.3">
      <c r="A45" s="45" t="s">
        <v>28</v>
      </c>
      <c r="B45" s="27">
        <v>218599.3</v>
      </c>
      <c r="C45" s="50"/>
      <c r="D45" s="51"/>
    </row>
    <row r="46" spans="1:5" x14ac:dyDescent="0.3">
      <c r="A46" s="45" t="s">
        <v>29</v>
      </c>
      <c r="B46" s="27">
        <v>144083.95000000001</v>
      </c>
      <c r="C46" s="50"/>
      <c r="D46" s="51"/>
    </row>
    <row r="47" spans="1:5" x14ac:dyDescent="0.3">
      <c r="A47" s="45" t="s">
        <v>22</v>
      </c>
      <c r="B47" s="27">
        <v>28942.09</v>
      </c>
      <c r="C47" s="50"/>
      <c r="D47" s="51"/>
    </row>
    <row r="48" spans="1:5" x14ac:dyDescent="0.3">
      <c r="A48" s="45" t="s">
        <v>23</v>
      </c>
      <c r="B48" s="27">
        <v>1724.5</v>
      </c>
      <c r="C48" s="50"/>
      <c r="D48" s="51"/>
    </row>
    <row r="49" spans="1:5" x14ac:dyDescent="0.3">
      <c r="A49" s="45" t="s">
        <v>24</v>
      </c>
      <c r="B49" s="27">
        <v>0</v>
      </c>
      <c r="C49" s="50"/>
      <c r="D49" s="51"/>
    </row>
    <row r="50" spans="1:5" x14ac:dyDescent="0.3">
      <c r="A50" s="45" t="s">
        <v>30</v>
      </c>
      <c r="B50" s="27">
        <v>13038.17</v>
      </c>
      <c r="C50" s="50"/>
      <c r="D50" s="51"/>
    </row>
    <row r="51" spans="1:5" ht="16.2" thickBot="1" x14ac:dyDescent="0.35">
      <c r="A51" s="46" t="s">
        <v>25</v>
      </c>
      <c r="B51" s="47">
        <f>B26-B41</f>
        <v>596453.0399999998</v>
      </c>
      <c r="C51" s="52">
        <v>45322</v>
      </c>
      <c r="D51" s="53"/>
      <c r="E51" s="15"/>
    </row>
    <row r="52" spans="1:5" x14ac:dyDescent="0.3">
      <c r="A52" s="18"/>
      <c r="B52" s="21"/>
      <c r="C52" s="19"/>
      <c r="D52" s="18"/>
      <c r="E52" s="10"/>
    </row>
    <row r="53" spans="1:5" x14ac:dyDescent="0.3">
      <c r="A53" s="20" t="s">
        <v>54</v>
      </c>
      <c r="B53" s="21"/>
      <c r="C53" s="19"/>
      <c r="D53" s="18"/>
      <c r="E53" s="17"/>
    </row>
    <row r="54" spans="1:5" x14ac:dyDescent="0.3">
      <c r="A54" s="20"/>
      <c r="B54" s="21"/>
      <c r="C54" s="48"/>
      <c r="D54" s="49"/>
      <c r="E54" s="17"/>
    </row>
    <row r="55" spans="1:5" x14ac:dyDescent="0.3">
      <c r="A55" s="20"/>
      <c r="B55" s="21"/>
      <c r="C55" s="42"/>
      <c r="D55" s="43"/>
      <c r="E55" s="17"/>
    </row>
    <row r="56" spans="1:5" x14ac:dyDescent="0.3">
      <c r="A56" s="20"/>
      <c r="B56" s="21"/>
      <c r="C56" s="42"/>
      <c r="D56" s="43"/>
      <c r="E56" s="17"/>
    </row>
    <row r="57" spans="1:5" x14ac:dyDescent="0.3">
      <c r="A57" s="20"/>
      <c r="B57" s="21"/>
      <c r="C57" s="42"/>
      <c r="D57" s="43"/>
      <c r="E57" s="17"/>
    </row>
    <row r="58" spans="1:5" x14ac:dyDescent="0.3">
      <c r="A58" s="20"/>
      <c r="B58" s="21"/>
      <c r="C58" s="19"/>
      <c r="D58" s="18"/>
      <c r="E58" s="10"/>
    </row>
    <row r="59" spans="1:5" x14ac:dyDescent="0.3">
      <c r="A59" s="20"/>
      <c r="B59" s="21"/>
      <c r="C59" s="19"/>
      <c r="D59" s="18"/>
      <c r="E59" s="10"/>
    </row>
    <row r="60" spans="1:5" x14ac:dyDescent="0.3">
      <c r="A60" s="20"/>
      <c r="B60" s="21"/>
      <c r="C60" s="19"/>
      <c r="D60" s="18"/>
      <c r="E60" s="17"/>
    </row>
    <row r="61" spans="1:5" x14ac:dyDescent="0.3">
      <c r="A61" s="87" t="s">
        <v>45</v>
      </c>
      <c r="B61" s="87"/>
      <c r="C61" s="87"/>
      <c r="D61" s="87"/>
    </row>
    <row r="62" spans="1:5" x14ac:dyDescent="0.3">
      <c r="A62" s="87" t="s">
        <v>37</v>
      </c>
      <c r="B62" s="87"/>
      <c r="C62" s="87"/>
      <c r="D62" s="87"/>
    </row>
    <row r="63" spans="1:5" x14ac:dyDescent="0.3">
      <c r="A63" s="87" t="s">
        <v>44</v>
      </c>
      <c r="B63" s="87"/>
      <c r="C63" s="87"/>
      <c r="D63" s="87"/>
    </row>
    <row r="64" spans="1:5" x14ac:dyDescent="0.3">
      <c r="A64" s="87" t="s">
        <v>4</v>
      </c>
      <c r="B64" s="87"/>
      <c r="C64" s="87"/>
      <c r="D64" s="87"/>
    </row>
    <row r="65" spans="1:4" x14ac:dyDescent="0.3">
      <c r="A65" s="87" t="s">
        <v>26</v>
      </c>
      <c r="B65" s="87"/>
      <c r="C65" s="87"/>
      <c r="D65" s="87"/>
    </row>
    <row r="66" spans="1:4" x14ac:dyDescent="0.3">
      <c r="A66" s="87" t="s">
        <v>27</v>
      </c>
      <c r="B66" s="87"/>
      <c r="C66" s="87"/>
      <c r="D66" s="87"/>
    </row>
  </sheetData>
  <mergeCells count="49">
    <mergeCell ref="A66:D66"/>
    <mergeCell ref="C30:D30"/>
    <mergeCell ref="C31:D31"/>
    <mergeCell ref="C41:D41"/>
    <mergeCell ref="A61:D61"/>
    <mergeCell ref="A62:D62"/>
    <mergeCell ref="A64:D64"/>
    <mergeCell ref="A65:D65"/>
    <mergeCell ref="C42:D42"/>
    <mergeCell ref="C43:D43"/>
    <mergeCell ref="C39:D39"/>
    <mergeCell ref="C23:D23"/>
    <mergeCell ref="C26:D26"/>
    <mergeCell ref="C27:D27"/>
    <mergeCell ref="C28:D28"/>
    <mergeCell ref="A63:D63"/>
    <mergeCell ref="C29:D29"/>
    <mergeCell ref="C21:D21"/>
    <mergeCell ref="A2:D2"/>
    <mergeCell ref="B3:D3"/>
    <mergeCell ref="B4:D4"/>
    <mergeCell ref="B5:D5"/>
    <mergeCell ref="B6:D6"/>
    <mergeCell ref="B7:D7"/>
    <mergeCell ref="B8:D8"/>
    <mergeCell ref="B9:D9"/>
    <mergeCell ref="B10:D10"/>
    <mergeCell ref="C17:D17"/>
    <mergeCell ref="C46:D46"/>
    <mergeCell ref="C45:D45"/>
    <mergeCell ref="C44:D44"/>
    <mergeCell ref="C51:D51"/>
    <mergeCell ref="A11:D11"/>
    <mergeCell ref="A12:D12"/>
    <mergeCell ref="A13:D13"/>
    <mergeCell ref="C14:D14"/>
    <mergeCell ref="C15:D15"/>
    <mergeCell ref="C24:D24"/>
    <mergeCell ref="C20:D20"/>
    <mergeCell ref="C22:D22"/>
    <mergeCell ref="C25:D25"/>
    <mergeCell ref="C16:D16"/>
    <mergeCell ref="C18:D18"/>
    <mergeCell ref="C19:D19"/>
    <mergeCell ref="C54:D54"/>
    <mergeCell ref="C50:D50"/>
    <mergeCell ref="C49:D49"/>
    <mergeCell ref="C48:D48"/>
    <mergeCell ref="C47:D47"/>
  </mergeCells>
  <phoneticPr fontId="6" type="noConversion"/>
  <printOptions horizontalCentered="1"/>
  <pageMargins left="0.25" right="0.25" top="0.75" bottom="0.75" header="0.3" footer="0.3"/>
  <pageSetup paperSize="9" scale="54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SINTETICA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Fabiana Silva</cp:lastModifiedBy>
  <cp:lastPrinted>2024-02-15T19:59:40Z</cp:lastPrinted>
  <dcterms:created xsi:type="dcterms:W3CDTF">2023-02-07T22:34:23Z</dcterms:created>
  <dcterms:modified xsi:type="dcterms:W3CDTF">2024-02-15T19:59:46Z</dcterms:modified>
</cp:coreProperties>
</file>