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4\05-2024\"/>
    </mc:Choice>
  </mc:AlternateContent>
  <xr:revisionPtr revIDLastSave="0" documentId="13_ncr:1_{C94665EA-9D9D-4EAB-84DB-C6D2FFFD2138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6" i="1" l="1"/>
  <c r="B29" i="1" l="1"/>
  <c r="B28" i="1" s="1"/>
  <c r="B25" i="1" s="1"/>
  <c r="B16" i="1"/>
  <c r="B23" i="1" s="1"/>
  <c r="B50" i="1" l="1"/>
</calcChain>
</file>

<file path=xl/sharedStrings.xml><?xml version="1.0" encoding="utf-8"?>
<sst xmlns="http://schemas.openxmlformats.org/spreadsheetml/2006/main" count="55" uniqueCount="53">
  <si>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</si>
  <si>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</si>
  <si>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</si>
  <si>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</si>
  <si>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</si>
  <si>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</si>
  <si>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</si>
  <si>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</si>
  <si>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</si>
  <si>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</si>
  <si>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Folha de Pagamento servidores cedidos</t>
  </si>
  <si>
    <t>PREVISÃO DE REPASSE DO PERÍODO (valor contrato - glosa)</t>
  </si>
  <si>
    <t>TOTAL DE RECURSO FINANCEIRO DO PERÍODO</t>
  </si>
  <si>
    <t>1 SALDO ANTERIOR</t>
  </si>
  <si>
    <t>1.1 Saldo Anterior em Conta</t>
  </si>
  <si>
    <t>2 ENTRADAS DE RECURSOS FINANCEIROS</t>
  </si>
  <si>
    <t>2.1 Recurso Recebido</t>
  </si>
  <si>
    <t>2.2 Aplicações Financeiras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</si>
  <si>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</si>
  <si>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</si>
  <si>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</si>
  <si>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</si>
  <si>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</si>
  <si>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</si>
  <si>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</si>
  <si>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</si>
  <si>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</si>
  <si>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</si>
  <si>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</si>
  <si>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</si>
  <si>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9 Material Permanente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</si>
  <si>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</si>
  <si>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</si>
  <si>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</si>
  <si>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</si>
  <si>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Porangatu Prev folha de pagamento servidores cedidos</t>
  </si>
  <si>
    <t>Hospital Municipal Henrique Antônio Santilo e Centro de Especialidades Médicas</t>
  </si>
  <si>
    <t>RELATÓRIO MENSAL COMPARATIVO DE RECURSOS RECEBIDOS E GASTOS</t>
  </si>
  <si>
    <t>27.949.878/0005-58</t>
  </si>
  <si>
    <t>Ipasgo</t>
  </si>
  <si>
    <t>Supressão de serviços e metas</t>
  </si>
  <si>
    <t>___________________________________________________________________</t>
  </si>
  <si>
    <t>3 ESTORNO</t>
  </si>
  <si>
    <t>RELATÓRIO FINANCEIRO MAIO DE 2024</t>
  </si>
  <si>
    <t>Parcela 10/10 - Mat/Med</t>
  </si>
  <si>
    <t>Energia ref 04/2024</t>
  </si>
  <si>
    <t>Repasse Piso Enfermagem Ref 02/2024 e 03/2024</t>
  </si>
  <si>
    <t>1° Repasse Ref Abril/2024</t>
  </si>
  <si>
    <t>2° Repasse Ref Abril/2024</t>
  </si>
  <si>
    <t>3° Repasse Ref Abril/2024</t>
  </si>
  <si>
    <t>Repasse Piso Salarial Enfermagem</t>
  </si>
  <si>
    <t>Repasse Piso Enfermagem Ref 04/2024</t>
  </si>
  <si>
    <t>Porangatu-Go, 10 de junho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</si>
</sst>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5" fillId="3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8" fontId="5" fillId="4" borderId="7" xfId="0" applyNumberFormat="1" applyFont="1" applyFill="1" applyBorder="1" applyAlignment="1">
      <alignment horizontal="right" vertical="top"/>
    </xf>
    <xf numFmtId="44" fontId="4" fillId="0" borderId="2" xfId="0" applyNumberFormat="1" applyFont="1" applyBorder="1" applyAlignment="1">
      <alignment horizontal="right" vertical="top"/>
    </xf>
    <xf numFmtId="44" fontId="5" fillId="4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44" fontId="5" fillId="3" borderId="2" xfId="0" applyNumberFormat="1" applyFont="1" applyFill="1" applyBorder="1" applyAlignment="1" applyProtection="1">
      <alignment horizontal="right" vertical="top"/>
      <protection locked="0"/>
    </xf>
    <xf numFmtId="44" fontId="4" fillId="0" borderId="2" xfId="1" applyNumberFormat="1" applyFont="1" applyFill="1" applyBorder="1" applyAlignment="1">
      <alignment horizontal="right" vertical="top"/>
    </xf>
    <xf numFmtId="44" fontId="5" fillId="3" borderId="6" xfId="0" applyNumberFormat="1" applyFont="1" applyFill="1" applyBorder="1" applyAlignment="1" applyProtection="1">
      <alignment horizontal="right" vertical="top"/>
      <protection locked="0"/>
    </xf>
    <xf numFmtId="44" fontId="4" fillId="0" borderId="8" xfId="0" applyNumberFormat="1" applyFont="1" applyBorder="1" applyAlignment="1">
      <alignment horizontal="right" vertical="top"/>
    </xf>
    <xf numFmtId="44" fontId="7" fillId="0" borderId="8" xfId="2" applyFont="1" applyFill="1" applyBorder="1" applyAlignment="1">
      <alignment horizontal="center"/>
    </xf>
    <xf numFmtId="44" fontId="7" fillId="0" borderId="8" xfId="1" applyNumberFormat="1" applyFont="1" applyFill="1" applyBorder="1" applyAlignment="1">
      <alignment horizontal="center"/>
    </xf>
    <xf numFmtId="44" fontId="4" fillId="0" borderId="8" xfId="2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4" fontId="5" fillId="4" borderId="8" xfId="0" applyNumberFormat="1" applyFont="1" applyFill="1" applyBorder="1" applyAlignment="1">
      <alignment horizontal="right" vertical="top"/>
    </xf>
    <xf numFmtId="44" fontId="5" fillId="3" borderId="8" xfId="0" applyNumberFormat="1" applyFont="1" applyFill="1" applyBorder="1" applyAlignment="1">
      <alignment horizontal="right"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64"/>
  <sheetViews>
    <sheetView tabSelected="1" showWhiteSpace="0" zoomScale="82" zoomScaleNormal="82" zoomScalePageLayoutView="83" workbookViewId="0">
      <selection activeCell="A2" sqref="A2:B3"/>
    </sheetView>
  </sheetViews>
  <sheetFormatPr defaultColWidth="8.77734375" defaultRowHeight="15.6" x14ac:dyDescent="0.3"/>
  <cols>
    <col min="1" max="1" width="68.33203125" style="4" customWidth="1"/>
    <col min="2" max="2" width="75.44140625" style="17" customWidth="1"/>
    <col min="3" max="3" width="16.44140625" style="4" customWidth="1"/>
    <col min="4" max="16384" width="8.77734375" style="4"/>
  </cols>
  <sheetData>
    <row r="1" spans="1:3" x14ac:dyDescent="0.3">
      <c r="A1" s="1"/>
      <c r="B1" s="16"/>
      <c r="C1" s="1"/>
    </row>
    <row r="2" spans="1:3" x14ac:dyDescent="0.3">
      <c r="A2" s="1"/>
      <c r="B2" s="16"/>
      <c r="C2" s="1"/>
    </row>
    <row r="3" spans="1:3" ht="16.2" thickBot="1" x14ac:dyDescent="0.35">
      <c r="A3" s="1"/>
      <c r="B3" s="16"/>
      <c r="C3" s="1"/>
    </row>
    <row r="4" spans="1:3" x14ac:dyDescent="0.3">
      <c r="A4" s="43" t="s">
        <v>37</v>
      </c>
      <c r="B4" s="44"/>
      <c r="C4" s="2"/>
    </row>
    <row r="5" spans="1:3" x14ac:dyDescent="0.3">
      <c r="A5" s="3" t="s">
        <v>0</v>
      </c>
      <c r="B5" s="28" t="s">
        <v>31</v>
      </c>
      <c r="C5" s="2"/>
    </row>
    <row r="6" spans="1:3" x14ac:dyDescent="0.3">
      <c r="A6" s="3" t="s">
        <v>1</v>
      </c>
      <c r="B6" s="28" t="s">
        <v>38</v>
      </c>
      <c r="C6" s="5"/>
    </row>
    <row r="7" spans="1:3" x14ac:dyDescent="0.3">
      <c r="A7" s="3" t="s">
        <v>2</v>
      </c>
      <c r="B7" s="28" t="s">
        <v>5</v>
      </c>
      <c r="C7" s="5"/>
    </row>
    <row r="8" spans="1:3" x14ac:dyDescent="0.3">
      <c r="A8" s="3" t="s">
        <v>1</v>
      </c>
      <c r="B8" s="28" t="s">
        <v>38</v>
      </c>
      <c r="C8" s="5"/>
    </row>
    <row r="9" spans="1:3" ht="30" x14ac:dyDescent="0.3">
      <c r="A9" s="3" t="s">
        <v>6</v>
      </c>
      <c r="B9" s="10" t="s">
        <v>32</v>
      </c>
      <c r="C9" s="5"/>
    </row>
    <row r="10" spans="1:3" x14ac:dyDescent="0.3">
      <c r="A10" s="3" t="s">
        <v>7</v>
      </c>
      <c r="B10" s="28" t="s">
        <v>33</v>
      </c>
      <c r="C10" s="5"/>
    </row>
    <row r="11" spans="1:3" x14ac:dyDescent="0.3">
      <c r="A11" s="3" t="s">
        <v>3</v>
      </c>
      <c r="B11" s="28" t="s">
        <v>34</v>
      </c>
      <c r="C11" s="5"/>
    </row>
    <row r="12" spans="1:3" x14ac:dyDescent="0.3">
      <c r="A12" s="3" t="s">
        <v>8</v>
      </c>
      <c r="B12" s="29">
        <v>2750000</v>
      </c>
      <c r="C12" s="5"/>
    </row>
    <row r="13" spans="1:3" ht="16.2" thickBot="1" x14ac:dyDescent="0.35">
      <c r="A13" s="45"/>
      <c r="B13" s="46"/>
      <c r="C13" s="1"/>
    </row>
    <row r="14" spans="1:3" x14ac:dyDescent="0.3">
      <c r="A14" s="47" t="s">
        <v>43</v>
      </c>
      <c r="B14" s="48"/>
      <c r="C14" s="1"/>
    </row>
    <row r="15" spans="1:3" s="7" customFormat="1" ht="19.2" customHeight="1" x14ac:dyDescent="0.3">
      <c r="A15" s="49"/>
      <c r="B15" s="50"/>
      <c r="C15" s="6"/>
    </row>
    <row r="16" spans="1:3" x14ac:dyDescent="0.3">
      <c r="A16" s="18" t="s">
        <v>9</v>
      </c>
      <c r="B16" s="30">
        <f>SUM(B17:B22)</f>
        <v>653483.57000000007</v>
      </c>
      <c r="C16" s="9"/>
    </row>
    <row r="17" spans="1:3" x14ac:dyDescent="0.3">
      <c r="A17" s="3" t="s">
        <v>10</v>
      </c>
      <c r="B17" s="39">
        <v>71161.06</v>
      </c>
      <c r="C17" s="9"/>
    </row>
    <row r="18" spans="1:3" x14ac:dyDescent="0.3">
      <c r="A18" s="3" t="s">
        <v>35</v>
      </c>
      <c r="B18" s="39">
        <v>21550.87</v>
      </c>
      <c r="C18" s="9"/>
    </row>
    <row r="19" spans="1:3" x14ac:dyDescent="0.3">
      <c r="A19" s="3" t="s">
        <v>44</v>
      </c>
      <c r="B19" s="39">
        <v>31164.1</v>
      </c>
      <c r="C19" s="9"/>
    </row>
    <row r="20" spans="1:3" x14ac:dyDescent="0.3">
      <c r="A20" s="3" t="s">
        <v>39</v>
      </c>
      <c r="B20" s="39">
        <v>2530.13</v>
      </c>
      <c r="C20" s="9"/>
    </row>
    <row r="21" spans="1:3" x14ac:dyDescent="0.3">
      <c r="A21" s="3" t="s">
        <v>45</v>
      </c>
      <c r="B21" s="39">
        <v>27077.41</v>
      </c>
      <c r="C21" s="9"/>
    </row>
    <row r="22" spans="1:3" x14ac:dyDescent="0.3">
      <c r="A22" s="3" t="s">
        <v>40</v>
      </c>
      <c r="B22" s="39">
        <v>500000</v>
      </c>
      <c r="C22" s="9"/>
    </row>
    <row r="23" spans="1:3" x14ac:dyDescent="0.3">
      <c r="A23" s="19" t="s">
        <v>11</v>
      </c>
      <c r="B23" s="30">
        <f>B12-B16</f>
        <v>2096516.43</v>
      </c>
      <c r="C23" s="9"/>
    </row>
    <row r="24" spans="1:3" x14ac:dyDescent="0.3">
      <c r="A24" s="51"/>
      <c r="B24" s="52"/>
      <c r="C24" s="9"/>
    </row>
    <row r="25" spans="1:3" x14ac:dyDescent="0.3">
      <c r="A25" s="20" t="s">
        <v>12</v>
      </c>
      <c r="B25" s="30">
        <f>B26+B28+B38</f>
        <v>2571571.8499999996</v>
      </c>
      <c r="C25" s="9"/>
    </row>
    <row r="26" spans="1:3" x14ac:dyDescent="0.3">
      <c r="A26" s="20" t="s">
        <v>13</v>
      </c>
      <c r="B26" s="30">
        <f>B27</f>
        <v>274641.32</v>
      </c>
      <c r="C26" s="9"/>
    </row>
    <row r="27" spans="1:3" x14ac:dyDescent="0.3">
      <c r="A27" s="21" t="s">
        <v>14</v>
      </c>
      <c r="B27" s="32">
        <v>274641.32</v>
      </c>
      <c r="C27" s="9"/>
    </row>
    <row r="28" spans="1:3" x14ac:dyDescent="0.3">
      <c r="A28" s="18" t="s">
        <v>15</v>
      </c>
      <c r="B28" s="31">
        <f>B29+B36</f>
        <v>2293262.27</v>
      </c>
      <c r="C28" s="9"/>
    </row>
    <row r="29" spans="1:3" x14ac:dyDescent="0.3">
      <c r="A29" s="21" t="s">
        <v>16</v>
      </c>
      <c r="B29" s="34">
        <f>SUM(B30:B35)</f>
        <v>2291423.46</v>
      </c>
      <c r="C29" s="9"/>
    </row>
    <row r="30" spans="1:3" x14ac:dyDescent="0.3">
      <c r="A30" s="24" t="s">
        <v>46</v>
      </c>
      <c r="B30" s="40">
        <v>130219.32</v>
      </c>
      <c r="C30" s="9"/>
    </row>
    <row r="31" spans="1:3" x14ac:dyDescent="0.3">
      <c r="A31" s="24" t="s">
        <v>47</v>
      </c>
      <c r="B31" s="41">
        <v>783830.72</v>
      </c>
      <c r="C31" s="9"/>
    </row>
    <row r="32" spans="1:3" x14ac:dyDescent="0.3">
      <c r="A32" s="24" t="s">
        <v>48</v>
      </c>
      <c r="B32" s="41">
        <v>550000</v>
      </c>
      <c r="C32" s="9"/>
    </row>
    <row r="33" spans="1:3" x14ac:dyDescent="0.3">
      <c r="A33" s="24" t="s">
        <v>49</v>
      </c>
      <c r="B33" s="41">
        <v>759000</v>
      </c>
      <c r="C33" s="9"/>
    </row>
    <row r="34" spans="1:3" x14ac:dyDescent="0.3">
      <c r="A34" s="24" t="s">
        <v>50</v>
      </c>
      <c r="B34" s="41">
        <v>3263.76</v>
      </c>
      <c r="C34" s="9"/>
    </row>
    <row r="35" spans="1:3" x14ac:dyDescent="0.3">
      <c r="A35" s="24" t="s">
        <v>51</v>
      </c>
      <c r="B35" s="42">
        <v>65109.66</v>
      </c>
      <c r="C35" s="9"/>
    </row>
    <row r="36" spans="1:3" x14ac:dyDescent="0.3">
      <c r="A36" s="22" t="s">
        <v>17</v>
      </c>
      <c r="B36" s="54">
        <v>1838.81</v>
      </c>
      <c r="C36" s="9"/>
    </row>
    <row r="37" spans="1:3" hidden="1" x14ac:dyDescent="0.3">
      <c r="A37" s="23"/>
      <c r="B37" s="35"/>
      <c r="C37" s="8"/>
    </row>
    <row r="38" spans="1:3" x14ac:dyDescent="0.3">
      <c r="A38" s="18" t="s">
        <v>42</v>
      </c>
      <c r="B38" s="55">
        <v>3668.26</v>
      </c>
      <c r="C38" s="9"/>
    </row>
    <row r="39" spans="1:3" x14ac:dyDescent="0.3">
      <c r="A39" s="51"/>
      <c r="B39" s="52"/>
      <c r="C39" s="9"/>
    </row>
    <row r="40" spans="1:3" x14ac:dyDescent="0.3">
      <c r="A40" s="20" t="s">
        <v>18</v>
      </c>
      <c r="B40" s="36">
        <f>B41+B42+B43+B44+B45+B46+B47+B48+B49</f>
        <v>2144569.11</v>
      </c>
      <c r="C40" s="11"/>
    </row>
    <row r="41" spans="1:3" x14ac:dyDescent="0.3">
      <c r="A41" s="3" t="s">
        <v>19</v>
      </c>
      <c r="B41" s="33">
        <v>1424912.2599999998</v>
      </c>
      <c r="C41" s="8"/>
    </row>
    <row r="42" spans="1:3" x14ac:dyDescent="0.3">
      <c r="A42" s="25" t="s">
        <v>20</v>
      </c>
      <c r="B42" s="33">
        <v>83524.22</v>
      </c>
      <c r="C42" s="8"/>
    </row>
    <row r="43" spans="1:3" x14ac:dyDescent="0.3">
      <c r="A43" s="25" t="s">
        <v>21</v>
      </c>
      <c r="B43" s="33">
        <v>164611.41999999998</v>
      </c>
    </row>
    <row r="44" spans="1:3" x14ac:dyDescent="0.3">
      <c r="A44" s="26" t="s">
        <v>28</v>
      </c>
      <c r="B44" s="37">
        <v>206759.3</v>
      </c>
    </row>
    <row r="45" spans="1:3" x14ac:dyDescent="0.3">
      <c r="A45" s="26" t="s">
        <v>29</v>
      </c>
      <c r="B45" s="37">
        <v>202917.22000000003</v>
      </c>
    </row>
    <row r="46" spans="1:3" x14ac:dyDescent="0.3">
      <c r="A46" s="26" t="s">
        <v>22</v>
      </c>
      <c r="B46" s="37">
        <v>35178.19</v>
      </c>
    </row>
    <row r="47" spans="1:3" x14ac:dyDescent="0.3">
      <c r="A47" s="26" t="s">
        <v>23</v>
      </c>
      <c r="B47" s="37">
        <v>2178.5</v>
      </c>
    </row>
    <row r="48" spans="1:3" x14ac:dyDescent="0.3">
      <c r="A48" s="26" t="s">
        <v>24</v>
      </c>
      <c r="B48" s="37">
        <v>0</v>
      </c>
    </row>
    <row r="49" spans="1:3" x14ac:dyDescent="0.3">
      <c r="A49" s="26" t="s">
        <v>30</v>
      </c>
      <c r="B49" s="37">
        <v>24488</v>
      </c>
    </row>
    <row r="50" spans="1:3" ht="16.2" thickBot="1" x14ac:dyDescent="0.35">
      <c r="A50" s="27" t="s">
        <v>25</v>
      </c>
      <c r="B50" s="38">
        <f>B25-B40</f>
        <v>427002.73999999976</v>
      </c>
      <c r="C50" s="11"/>
    </row>
    <row r="51" spans="1:3" x14ac:dyDescent="0.3">
      <c r="A51" s="13"/>
      <c r="B51" s="15"/>
      <c r="C51" s="9"/>
    </row>
    <row r="52" spans="1:3" x14ac:dyDescent="0.3">
      <c r="A52" s="14" t="s">
        <v>52</v>
      </c>
      <c r="B52" s="15"/>
      <c r="C52" s="12"/>
    </row>
    <row r="53" spans="1:3" x14ac:dyDescent="0.3">
      <c r="A53" s="14"/>
      <c r="B53" s="15"/>
      <c r="C53" s="12"/>
    </row>
    <row r="54" spans="1:3" x14ac:dyDescent="0.3">
      <c r="A54" s="14"/>
      <c r="B54" s="15"/>
      <c r="C54" s="12"/>
    </row>
    <row r="55" spans="1:3" x14ac:dyDescent="0.3">
      <c r="A55" s="14"/>
      <c r="B55" s="15"/>
      <c r="C55" s="12"/>
    </row>
    <row r="56" spans="1:3" x14ac:dyDescent="0.3">
      <c r="A56" s="14"/>
      <c r="B56" s="15"/>
      <c r="C56" s="12"/>
    </row>
    <row r="57" spans="1:3" x14ac:dyDescent="0.3">
      <c r="A57" s="14"/>
      <c r="B57" s="15"/>
      <c r="C57" s="9"/>
    </row>
    <row r="58" spans="1:3" x14ac:dyDescent="0.3">
      <c r="A58" s="14"/>
      <c r="B58" s="15"/>
      <c r="C58" s="9"/>
    </row>
    <row r="59" spans="1:3" x14ac:dyDescent="0.3">
      <c r="A59" s="14"/>
      <c r="B59" s="15"/>
      <c r="C59" s="12"/>
    </row>
    <row r="60" spans="1:3" x14ac:dyDescent="0.3">
      <c r="A60" s="53" t="s">
        <v>41</v>
      </c>
      <c r="B60" s="53"/>
    </row>
    <row r="61" spans="1:3" x14ac:dyDescent="0.3">
      <c r="A61" s="53" t="s">
        <v>36</v>
      </c>
      <c r="B61" s="53"/>
    </row>
    <row r="62" spans="1:3" x14ac:dyDescent="0.3">
      <c r="A62" s="53" t="s">
        <v>4</v>
      </c>
      <c r="B62" s="53"/>
    </row>
    <row r="63" spans="1:3" x14ac:dyDescent="0.3">
      <c r="A63" s="53" t="s">
        <v>26</v>
      </c>
      <c r="B63" s="53"/>
    </row>
    <row r="64" spans="1:3" x14ac:dyDescent="0.3">
      <c r="A64" s="53" t="s">
        <v>27</v>
      </c>
      <c r="B64" s="53"/>
    </row>
  </sheetData>
  <mergeCells count="11">
    <mergeCell ref="A64:B64"/>
    <mergeCell ref="A60:B60"/>
    <mergeCell ref="A61:B61"/>
    <mergeCell ref="A62:B62"/>
    <mergeCell ref="A63:B63"/>
    <mergeCell ref="A4:B4"/>
    <mergeCell ref="A13:B13"/>
    <mergeCell ref="A14:B14"/>
    <mergeCell ref="A15:B15"/>
    <mergeCell ref="A39:B39"/>
    <mergeCell ref="A24:B2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2024-06-12T15:24:36Z</cp:lastPrinted>
  <dcterms:created xsi:type="dcterms:W3CDTF">2023-02-07T22:34:23Z</dcterms:created>
  <dcterms:modified xsi:type="dcterms:W3CDTF">2024-06-12T15:24:38Z</dcterms:modified>
</cp:coreProperties>
</file>